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/>
  <mc:AlternateContent xmlns:mc="http://schemas.openxmlformats.org/markup-compatibility/2006">
    <mc:Choice Requires="x15">
      <x15ac:absPath xmlns:x15ac="http://schemas.microsoft.com/office/spreadsheetml/2010/11/ac" url="/Users/RebeccaSamuelssonAir/Desktop/"/>
    </mc:Choice>
  </mc:AlternateContent>
  <xr:revisionPtr revIDLastSave="0" documentId="10_ncr:8100000_{5DF5ACBD-A27C-7A45-9E47-D6FA14EC55D8}" xr6:coauthVersionLast="33" xr6:coauthVersionMax="33" xr10:uidLastSave="{00000000-0000-0000-0000-000000000000}"/>
  <bookViews>
    <workbookView xWindow="3040" yWindow="460" windowWidth="15300" windowHeight="16600" xr2:uid="{D5CBE614-6662-BC4D-B92A-848AFE53A236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56" i="1"/>
  <c r="G21" i="1" l="1"/>
  <c r="G18" i="1"/>
  <c r="G15" i="1"/>
  <c r="G12" i="1"/>
  <c r="G8" i="1"/>
  <c r="G53" i="1"/>
  <c r="C55" i="1"/>
  <c r="C57" i="1" s="1"/>
  <c r="G45" i="1"/>
  <c r="C38" i="1"/>
  <c r="C48" i="1"/>
  <c r="G22" i="1" l="1"/>
  <c r="C9" i="1"/>
  <c r="G51" i="1"/>
  <c r="C45" i="1"/>
  <c r="C35" i="1"/>
  <c r="G29" i="1"/>
  <c r="C29" i="1"/>
  <c r="C24" i="1"/>
  <c r="C30" i="1" l="1"/>
  <c r="C13" i="1"/>
  <c r="C14" i="1" s="1"/>
  <c r="C49" i="1"/>
  <c r="C39" i="1"/>
  <c r="G55" i="1" l="1"/>
</calcChain>
</file>

<file path=xl/sharedStrings.xml><?xml version="1.0" encoding="utf-8"?>
<sst xmlns="http://schemas.openxmlformats.org/spreadsheetml/2006/main" count="122" uniqueCount="90">
  <si>
    <t>Belopp:</t>
  </si>
  <si>
    <t>Notering</t>
  </si>
  <si>
    <t>Aktivitetsutskottet</t>
  </si>
  <si>
    <t>Belopp</t>
  </si>
  <si>
    <t>Gasque ÖG</t>
  </si>
  <si>
    <t>Medaljer</t>
  </si>
  <si>
    <t>Flaggor och pynt</t>
  </si>
  <si>
    <t>Samvetarnas dag</t>
  </si>
  <si>
    <t>Idrottsverksamhet</t>
  </si>
  <si>
    <t>Kostnader utöver event</t>
  </si>
  <si>
    <t>Aktivitetsutskottet Event</t>
  </si>
  <si>
    <t>Kostnader - Totalt</t>
  </si>
  <si>
    <t>Kryssning - Kostnader</t>
  </si>
  <si>
    <t xml:space="preserve">Kryssning - Intäkter </t>
  </si>
  <si>
    <t xml:space="preserve">Kryssning - Differens </t>
  </si>
  <si>
    <t>Gasqueinbetalningar</t>
  </si>
  <si>
    <t xml:space="preserve">Intäkter - Totalt </t>
  </si>
  <si>
    <t xml:space="preserve">Differens </t>
  </si>
  <si>
    <t>Första dagen</t>
  </si>
  <si>
    <t>Skidresa - Kostnader</t>
  </si>
  <si>
    <t xml:space="preserve">Skidresa - Intäkter </t>
  </si>
  <si>
    <t xml:space="preserve">Skidresa - Differens </t>
  </si>
  <si>
    <t>Utskrifter</t>
  </si>
  <si>
    <t>Totalt Differens</t>
  </si>
  <si>
    <t>PR</t>
  </si>
  <si>
    <t>Utbildningsutskottet</t>
  </si>
  <si>
    <t>Bidrag SAMSEK</t>
  </si>
  <si>
    <t>Återbetalda bidrag</t>
  </si>
  <si>
    <t>Styrelse</t>
  </si>
  <si>
    <t>Kick off</t>
  </si>
  <si>
    <t>Näringslivsutskottet</t>
  </si>
  <si>
    <t>Kaffebryggare</t>
  </si>
  <si>
    <t xml:space="preserve">Fika </t>
  </si>
  <si>
    <t>Fika styrelsemöten + välkomstmässan</t>
  </si>
  <si>
    <t>Representation på Stockholms Uni.</t>
  </si>
  <si>
    <t>Bankkostnader</t>
  </si>
  <si>
    <t>Bidrag från SAMSEK</t>
  </si>
  <si>
    <t>Bidrag för plats i SAMSEK</t>
  </si>
  <si>
    <t>Intäkter - Totalt</t>
  </si>
  <si>
    <t>Samvetarshoppen</t>
  </si>
  <si>
    <t>Sångbok - intäkter</t>
  </si>
  <si>
    <t>Sponsring</t>
  </si>
  <si>
    <t>Kulturgeografiska Instiutionen</t>
  </si>
  <si>
    <t>Tygpåsar - Intäkter</t>
  </si>
  <si>
    <t>Sponsring - Totalt</t>
  </si>
  <si>
    <t>Bidrag - Totalt</t>
  </si>
  <si>
    <t>Sammanlagt se resp. utskott</t>
  </si>
  <si>
    <t>Sponsring och Bidrag - Totalt</t>
  </si>
  <si>
    <t>Totalt</t>
  </si>
  <si>
    <t>Totalt fika</t>
  </si>
  <si>
    <t>Resultat Aug - April</t>
  </si>
  <si>
    <t>Resultat korrigerat för inbetalningar</t>
  </si>
  <si>
    <t>Invigning HT17</t>
  </si>
  <si>
    <t>Invigning VT18</t>
  </si>
  <si>
    <t>Gasque</t>
  </si>
  <si>
    <t>Flaggor, pynt och rekvisita</t>
  </si>
  <si>
    <t>Medlemsavsgifter HT17</t>
  </si>
  <si>
    <t>Fulsittning</t>
  </si>
  <si>
    <t>Quiz GBG</t>
  </si>
  <si>
    <t>Generalkostander</t>
  </si>
  <si>
    <t>Invigningsavgifter HT17</t>
  </si>
  <si>
    <t>Medlemsavsgifter VT18</t>
  </si>
  <si>
    <t>Invigningsavgifter VT18</t>
  </si>
  <si>
    <t>Fulsittning Faddrar</t>
  </si>
  <si>
    <t>Fika Mentorskap</t>
  </si>
  <si>
    <t>Fika Föreläsningar</t>
  </si>
  <si>
    <t>Blommor</t>
  </si>
  <si>
    <t>SSR HT17 + VT18</t>
  </si>
  <si>
    <t>SSR Samvetardagen</t>
  </si>
  <si>
    <t>SAMSEK Samvetardagen</t>
  </si>
  <si>
    <t>Halva lokalkostnaden</t>
  </si>
  <si>
    <t>Julgasque - Kostnader</t>
  </si>
  <si>
    <t xml:space="preserve">Julgasque - Intäkter </t>
  </si>
  <si>
    <t xml:space="preserve">Julgasque - Differens </t>
  </si>
  <si>
    <t>Vårfest (Tropical) - Intäkter</t>
  </si>
  <si>
    <t>Vårfest (Tropical) - Kostnader</t>
  </si>
  <si>
    <t xml:space="preserve">Vårfest (Tropical) - Differens </t>
  </si>
  <si>
    <t>Vinst från sittning med STS</t>
  </si>
  <si>
    <t>Adobe Redigeringprogram</t>
  </si>
  <si>
    <t>Broschyrer + Affischering + Utskrift</t>
  </si>
  <si>
    <t>Hemsida, Wix.com och Domän</t>
  </si>
  <si>
    <t>Podcast</t>
  </si>
  <si>
    <t>Kollegium</t>
  </si>
  <si>
    <t>Samvetardagen VT18</t>
  </si>
  <si>
    <t>Vårbal VT18</t>
  </si>
  <si>
    <t>Fotograf +  Toastmaster STS sittning HT17</t>
  </si>
  <si>
    <t>Ej genomförda event</t>
  </si>
  <si>
    <t>Sommargasque VT17</t>
  </si>
  <si>
    <t>Planerardagen VT17</t>
  </si>
  <si>
    <t>Ekonomisk översikt  HT17 – VT18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</si>
</sst>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b/>
      <i/>
      <sz val="26"/>
      <color theme="1"/>
      <name val="Avenir Book"/>
      <family val="2"/>
    </font>
    <font>
      <b/>
      <i/>
      <sz val="12"/>
      <color theme="1"/>
      <name val="Avenir Book"/>
      <family val="2"/>
    </font>
    <font>
      <sz val="12"/>
      <color theme="1"/>
      <name val="Avenir Book"/>
      <family val="2"/>
    </font>
    <font>
      <b/>
      <i/>
      <sz val="12"/>
      <color theme="0"/>
      <name val="Avenir Book"/>
      <family val="2"/>
    </font>
    <font>
      <sz val="12"/>
      <color theme="0"/>
      <name val="Avenir Book"/>
      <family val="2"/>
    </font>
    <font>
      <b/>
      <sz val="12"/>
      <color theme="1"/>
      <name val="Avenir Book"/>
      <family val="2"/>
    </font>
    <font>
      <sz val="12"/>
      <color rgb="FFFF0000"/>
      <name val="Avenir Book"/>
      <family val="2"/>
    </font>
    <font>
      <sz val="12"/>
      <color theme="1"/>
      <name val="Avenir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6" fillId="7" borderId="0" xfId="0" applyFont="1" applyFill="1"/>
    <xf numFmtId="0" fontId="3" fillId="7" borderId="0" xfId="0" applyFont="1" applyFill="1"/>
    <xf numFmtId="0" fontId="3" fillId="4" borderId="0" xfId="0" applyFont="1" applyFill="1" applyBorder="1"/>
    <xf numFmtId="0" fontId="6" fillId="7" borderId="0" xfId="0" applyFont="1" applyFill="1" applyBorder="1"/>
    <xf numFmtId="0" fontId="3" fillId="8" borderId="0" xfId="0" applyFont="1" applyFill="1"/>
    <xf numFmtId="0" fontId="6" fillId="8" borderId="0" xfId="0" applyFont="1" applyFill="1"/>
    <xf numFmtId="0" fontId="7" fillId="5" borderId="0" xfId="0" applyFont="1" applyFill="1"/>
    <xf numFmtId="0" fontId="3" fillId="9" borderId="0" xfId="0" applyFont="1" applyFill="1"/>
    <xf numFmtId="0" fontId="6" fillId="6" borderId="0" xfId="0" applyFont="1" applyFill="1"/>
    <xf numFmtId="0" fontId="6" fillId="9" borderId="0" xfId="0" applyFont="1" applyFill="1"/>
    <xf numFmtId="0" fontId="2" fillId="6" borderId="0" xfId="0" applyFont="1" applyFill="1"/>
    <xf numFmtId="0" fontId="6" fillId="8" borderId="1" xfId="0" applyFont="1" applyFill="1" applyBorder="1"/>
    <xf numFmtId="0" fontId="6" fillId="8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10" borderId="3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6" fillId="10" borderId="5" xfId="0" applyFont="1" applyFill="1" applyBorder="1"/>
    <xf numFmtId="164" fontId="3" fillId="4" borderId="0" xfId="0" applyNumberFormat="1" applyFont="1" applyFill="1" applyBorder="1"/>
    <xf numFmtId="2" fontId="3" fillId="5" borderId="0" xfId="0" applyNumberFormat="1" applyFont="1" applyFill="1"/>
    <xf numFmtId="164" fontId="6" fillId="7" borderId="0" xfId="0" applyNumberFormat="1" applyFont="1" applyFill="1" applyBorder="1"/>
    <xf numFmtId="164" fontId="6" fillId="8" borderId="0" xfId="0" applyNumberFormat="1" applyFont="1" applyFill="1"/>
    <xf numFmtId="164" fontId="6" fillId="10" borderId="4" xfId="0" applyNumberFormat="1" applyFont="1" applyFill="1" applyBorder="1"/>
    <xf numFmtId="164" fontId="6" fillId="10" borderId="6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58</xdr:row>
      <xdr:rowOff>76200</xdr:rowOff>
    </xdr:from>
    <xdr:to>
      <xdr:col>3</xdr:col>
      <xdr:colOff>939800</xdr:colOff>
      <xdr:row>66</xdr:row>
      <xdr:rowOff>127000</xdr:rowOff>
    </xdr:to>
    <xdr:sp macro="" textlink="">
      <xdr:nvSpPr>
        <xdr:cNvPr id="2" name="Ellips 1">
          <a:extLst>
            <a:ext uri="{FF2B5EF4-FFF2-40B4-BE49-F238E27FC236}">
              <a16:creationId xmlns:a16="http://schemas.microsoft.com/office/drawing/2014/main" id="{5DF54D9C-87D2-7648-92B5-968C9ADE6DE9}"/>
            </a:ext>
          </a:extLst>
        </xdr:cNvPr>
        <xdr:cNvSpPr/>
      </xdr:nvSpPr>
      <xdr:spPr>
        <a:xfrm>
          <a:off x="2870200" y="13931900"/>
          <a:ext cx="1803400" cy="1803400"/>
        </a:xfrm>
        <a:prstGeom prst="ellips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</xdr:col>
      <xdr:colOff>101600</xdr:colOff>
      <xdr:row>58</xdr:row>
      <xdr:rowOff>139700</xdr:rowOff>
    </xdr:from>
    <xdr:to>
      <xdr:col>3</xdr:col>
      <xdr:colOff>850900</xdr:colOff>
      <xdr:row>66</xdr:row>
      <xdr:rowOff>63500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A757EBE-EE88-EF40-845C-79453841A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0" y="12928600"/>
          <a:ext cx="1727200" cy="166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2AFA-51F0-DC40-BCB3-BC71AC3E5C91}">
  <dimension ref="A1:J74"/>
  <sheetViews>
    <sheetView showGridLines="0" tabSelected="1" zoomScale="74" workbookViewId="0">
      <selection activeCell="C3" sqref="C3"/>
    </sheetView>
  </sheetViews>
  <sheetFormatPr baseColWidth="10" defaultRowHeight="16"/>
  <cols>
    <col min="2" max="2" width="28.6640625" bestFit="1" customWidth="1"/>
    <col min="3" max="3" width="12.83203125" customWidth="1"/>
    <col min="4" max="4" width="30" customWidth="1"/>
    <col min="6" max="6" width="41.6640625" bestFit="1" customWidth="1"/>
    <col min="7" max="7" width="11.83203125" customWidth="1"/>
    <col min="8" max="8" width="34.83203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7">
      <c r="A2" s="1"/>
      <c r="B2" s="2"/>
      <c r="C2" s="43" t="s">
        <v>89</v>
      </c>
      <c r="D2" s="43"/>
      <c r="E2" s="43"/>
      <c r="F2" s="43"/>
      <c r="G2" s="43"/>
      <c r="H2" s="2"/>
      <c r="I2" s="1"/>
      <c r="J2" s="1"/>
    </row>
    <row r="3" spans="1:10" ht="17">
      <c r="A3" s="3"/>
      <c r="B3" s="4"/>
      <c r="C3" s="4"/>
      <c r="D3" s="4"/>
      <c r="E3" s="4"/>
      <c r="F3" s="4"/>
      <c r="G3" s="4"/>
      <c r="H3" s="4"/>
      <c r="I3" s="3"/>
      <c r="J3" s="1"/>
    </row>
    <row r="4" spans="1:10" ht="17">
      <c r="A4" s="3"/>
      <c r="B4" s="5" t="s">
        <v>52</v>
      </c>
      <c r="C4" s="6" t="s">
        <v>0</v>
      </c>
      <c r="D4" s="7" t="s">
        <v>1</v>
      </c>
      <c r="E4" s="3"/>
      <c r="F4" s="5" t="s">
        <v>2</v>
      </c>
      <c r="G4" s="6" t="s">
        <v>3</v>
      </c>
      <c r="H4" s="7" t="s">
        <v>1</v>
      </c>
      <c r="I4" s="3"/>
      <c r="J4" s="1"/>
    </row>
    <row r="5" spans="1:10" ht="17">
      <c r="A5" s="3"/>
      <c r="B5" s="8" t="s">
        <v>18</v>
      </c>
      <c r="C5" s="8">
        <v>-2700</v>
      </c>
      <c r="D5" s="9"/>
      <c r="E5" s="3"/>
      <c r="F5" s="8" t="s">
        <v>85</v>
      </c>
      <c r="G5" s="8">
        <v>-320</v>
      </c>
      <c r="H5" s="9"/>
      <c r="I5" s="3"/>
      <c r="J5" s="1"/>
    </row>
    <row r="6" spans="1:10" ht="17">
      <c r="A6" s="3"/>
      <c r="B6" s="8" t="s">
        <v>54</v>
      </c>
      <c r="C6" s="8">
        <v>-44568</v>
      </c>
      <c r="D6" s="9"/>
      <c r="E6" s="3"/>
      <c r="F6" s="8" t="s">
        <v>77</v>
      </c>
      <c r="G6" s="8">
        <v>417</v>
      </c>
      <c r="H6" s="9"/>
      <c r="I6" s="3"/>
      <c r="J6" s="1"/>
    </row>
    <row r="7" spans="1:10" ht="17">
      <c r="A7" s="3"/>
      <c r="B7" s="8" t="s">
        <v>55</v>
      </c>
      <c r="C7" s="8">
        <v>-2454.14</v>
      </c>
      <c r="D7" s="9"/>
      <c r="E7" s="3"/>
      <c r="F7" s="10" t="s">
        <v>8</v>
      </c>
      <c r="G7" s="10">
        <v>-2402.8000000000002</v>
      </c>
      <c r="H7" s="9"/>
      <c r="I7" s="3"/>
      <c r="J7" s="1"/>
    </row>
    <row r="8" spans="1:10" ht="17">
      <c r="A8" s="3"/>
      <c r="B8" s="8" t="s">
        <v>7</v>
      </c>
      <c r="C8" s="8">
        <v>-2700</v>
      </c>
      <c r="D8" s="9"/>
      <c r="E8" s="3"/>
      <c r="F8" s="11" t="s">
        <v>9</v>
      </c>
      <c r="G8" s="11">
        <f>G6+G7</f>
        <v>-1985.8000000000002</v>
      </c>
      <c r="H8" s="9"/>
      <c r="I8" s="3"/>
      <c r="J8" s="1"/>
    </row>
    <row r="9" spans="1:10" ht="17">
      <c r="A9" s="3"/>
      <c r="B9" s="11" t="s">
        <v>11</v>
      </c>
      <c r="C9" s="12">
        <f>SUM(C5:C8)</f>
        <v>-52422.14</v>
      </c>
      <c r="D9" s="9"/>
      <c r="E9" s="3"/>
      <c r="F9" s="5" t="s">
        <v>10</v>
      </c>
      <c r="G9" s="6" t="s">
        <v>3</v>
      </c>
      <c r="H9" s="7" t="s">
        <v>1</v>
      </c>
      <c r="I9" s="3"/>
      <c r="J9" s="1"/>
    </row>
    <row r="10" spans="1:10" ht="17">
      <c r="A10" s="3"/>
      <c r="B10" s="8" t="s">
        <v>56</v>
      </c>
      <c r="C10" s="8">
        <v>4700</v>
      </c>
      <c r="D10" s="9"/>
      <c r="E10" s="3"/>
      <c r="F10" s="13" t="s">
        <v>12</v>
      </c>
      <c r="G10" s="13">
        <v>-14347.8</v>
      </c>
      <c r="H10" s="9"/>
      <c r="I10" s="3"/>
      <c r="J10" s="1"/>
    </row>
    <row r="11" spans="1:10" ht="17">
      <c r="A11" s="3"/>
      <c r="B11" s="8" t="s">
        <v>60</v>
      </c>
      <c r="C11" s="8">
        <v>19488</v>
      </c>
      <c r="D11" s="9"/>
      <c r="E11" s="3"/>
      <c r="F11" s="13" t="s">
        <v>13</v>
      </c>
      <c r="G11" s="13">
        <v>12600</v>
      </c>
      <c r="H11" s="9"/>
      <c r="I11" s="3"/>
      <c r="J11" s="1"/>
    </row>
    <row r="12" spans="1:10" ht="17">
      <c r="A12" s="3"/>
      <c r="B12" s="8" t="s">
        <v>15</v>
      </c>
      <c r="C12" s="8">
        <v>28890</v>
      </c>
      <c r="D12" s="9"/>
      <c r="E12" s="3"/>
      <c r="F12" s="14" t="s">
        <v>14</v>
      </c>
      <c r="G12" s="14">
        <f>G11+G10</f>
        <v>-1747.7999999999993</v>
      </c>
      <c r="H12" s="9"/>
      <c r="I12" s="3"/>
      <c r="J12" s="1"/>
    </row>
    <row r="13" spans="1:10" ht="17">
      <c r="A13" s="3"/>
      <c r="B13" s="11" t="s">
        <v>16</v>
      </c>
      <c r="C13" s="12">
        <f>SUM(C10:C12)</f>
        <v>53078</v>
      </c>
      <c r="D13" s="9"/>
      <c r="E13" s="3"/>
      <c r="F13" s="13" t="s">
        <v>75</v>
      </c>
      <c r="G13" s="13">
        <v>-19964.400000000001</v>
      </c>
      <c r="H13" s="9"/>
      <c r="I13" s="3"/>
      <c r="J13" s="1"/>
    </row>
    <row r="14" spans="1:10" ht="17">
      <c r="A14" s="3"/>
      <c r="B14" s="15" t="s">
        <v>17</v>
      </c>
      <c r="C14" s="16">
        <f>C13+C9</f>
        <v>655.86000000000058</v>
      </c>
      <c r="D14" s="9"/>
      <c r="E14" s="3"/>
      <c r="F14" s="13" t="s">
        <v>74</v>
      </c>
      <c r="G14" s="32">
        <v>21416.799999999999</v>
      </c>
      <c r="H14" s="9"/>
      <c r="I14" s="3"/>
      <c r="J14" s="1"/>
    </row>
    <row r="15" spans="1:10" ht="17">
      <c r="A15" s="3"/>
      <c r="B15" s="3"/>
      <c r="C15" s="3"/>
      <c r="D15" s="3"/>
      <c r="E15" s="3"/>
      <c r="F15" s="14" t="s">
        <v>76</v>
      </c>
      <c r="G15" s="34">
        <f>G14+G13</f>
        <v>1452.3999999999978</v>
      </c>
      <c r="H15" s="17"/>
      <c r="I15" s="3"/>
      <c r="J15" s="1"/>
    </row>
    <row r="16" spans="1:10" ht="17">
      <c r="A16" s="3"/>
      <c r="B16" s="5" t="s">
        <v>53</v>
      </c>
      <c r="C16" s="6" t="s">
        <v>0</v>
      </c>
      <c r="D16" s="7" t="s">
        <v>1</v>
      </c>
      <c r="E16" s="3"/>
      <c r="F16" s="13" t="s">
        <v>71</v>
      </c>
      <c r="G16" s="13">
        <v>-30824.86</v>
      </c>
      <c r="H16" s="9"/>
      <c r="I16" s="3"/>
      <c r="J16" s="1"/>
    </row>
    <row r="17" spans="1:10" ht="17">
      <c r="A17" s="3"/>
      <c r="B17" s="8" t="s">
        <v>18</v>
      </c>
      <c r="C17" s="8">
        <v>-2700</v>
      </c>
      <c r="D17" s="9"/>
      <c r="E17" s="3"/>
      <c r="F17" s="13" t="s">
        <v>72</v>
      </c>
      <c r="G17" s="13">
        <v>31106</v>
      </c>
      <c r="H17" s="9"/>
      <c r="I17" s="3"/>
      <c r="J17" s="1"/>
    </row>
    <row r="18" spans="1:10" ht="17">
      <c r="A18" s="3"/>
      <c r="B18" s="8" t="s">
        <v>4</v>
      </c>
      <c r="C18" s="8">
        <v>-49310</v>
      </c>
      <c r="D18" s="9"/>
      <c r="E18" s="3"/>
      <c r="F18" s="14" t="s">
        <v>73</v>
      </c>
      <c r="G18" s="14">
        <f>G17+G16</f>
        <v>281.13999999999942</v>
      </c>
      <c r="H18" s="9"/>
      <c r="I18" s="3"/>
      <c r="J18" s="1"/>
    </row>
    <row r="19" spans="1:10" ht="17">
      <c r="A19" s="3"/>
      <c r="B19" s="8" t="s">
        <v>6</v>
      </c>
      <c r="C19" s="8">
        <v>-676</v>
      </c>
      <c r="D19" s="9"/>
      <c r="E19" s="3"/>
      <c r="F19" s="13" t="s">
        <v>19</v>
      </c>
      <c r="G19" s="13">
        <v>-72720.5</v>
      </c>
      <c r="H19" s="9"/>
      <c r="I19" s="3"/>
      <c r="J19" s="1"/>
    </row>
    <row r="20" spans="1:10" ht="17">
      <c r="A20" s="3"/>
      <c r="B20" s="8" t="s">
        <v>57</v>
      </c>
      <c r="C20" s="8">
        <v>-4081.48</v>
      </c>
      <c r="D20" s="9"/>
      <c r="E20" s="3"/>
      <c r="F20" s="13" t="s">
        <v>20</v>
      </c>
      <c r="G20" s="13">
        <v>75832</v>
      </c>
      <c r="H20" s="9"/>
      <c r="I20" s="3"/>
      <c r="J20" s="1"/>
    </row>
    <row r="21" spans="1:10" ht="17">
      <c r="A21" s="3"/>
      <c r="B21" s="8" t="s">
        <v>58</v>
      </c>
      <c r="C21" s="8">
        <v>-400</v>
      </c>
      <c r="D21" s="9"/>
      <c r="E21" s="3"/>
      <c r="F21" s="14" t="s">
        <v>21</v>
      </c>
      <c r="G21" s="14">
        <f>G20+G19</f>
        <v>3111.5</v>
      </c>
      <c r="H21" s="9"/>
      <c r="I21" s="3"/>
      <c r="J21" s="1"/>
    </row>
    <row r="22" spans="1:10" ht="17">
      <c r="A22" s="3"/>
      <c r="B22" s="8" t="s">
        <v>59</v>
      </c>
      <c r="C22" s="8">
        <v>-600</v>
      </c>
      <c r="D22" s="9"/>
      <c r="E22" s="3"/>
      <c r="F22" s="16" t="s">
        <v>23</v>
      </c>
      <c r="G22" s="35">
        <f>G8+G12+G15+G18+G21</f>
        <v>1111.4399999999978</v>
      </c>
      <c r="H22" s="9"/>
      <c r="I22" s="3"/>
      <c r="J22" s="1"/>
    </row>
    <row r="23" spans="1:10" ht="17">
      <c r="A23" s="3"/>
      <c r="B23" s="8" t="s">
        <v>22</v>
      </c>
      <c r="C23" s="8">
        <v>-230</v>
      </c>
      <c r="D23" s="9"/>
      <c r="E23" s="3"/>
      <c r="F23" s="3"/>
      <c r="G23" s="3"/>
      <c r="H23" s="3"/>
      <c r="I23" s="3"/>
      <c r="J23" s="1"/>
    </row>
    <row r="24" spans="1:10" ht="17">
      <c r="A24" s="3"/>
      <c r="B24" s="11" t="s">
        <v>11</v>
      </c>
      <c r="C24" s="12">
        <f>SUM(C17:C23)</f>
        <v>-57997.48</v>
      </c>
      <c r="D24" s="9"/>
      <c r="E24" s="3"/>
      <c r="F24" s="5" t="s">
        <v>24</v>
      </c>
      <c r="G24" s="6" t="s">
        <v>0</v>
      </c>
      <c r="H24" s="7" t="s">
        <v>1</v>
      </c>
      <c r="I24" s="3"/>
      <c r="J24" s="1"/>
    </row>
    <row r="25" spans="1:10" ht="17">
      <c r="A25" s="3"/>
      <c r="B25" s="8" t="s">
        <v>61</v>
      </c>
      <c r="C25" s="8">
        <v>6200</v>
      </c>
      <c r="D25" s="9"/>
      <c r="E25" s="3"/>
      <c r="F25" s="8" t="s">
        <v>79</v>
      </c>
      <c r="G25" s="8">
        <v>-1320</v>
      </c>
      <c r="H25" s="9"/>
      <c r="I25" s="3"/>
      <c r="J25" s="1"/>
    </row>
    <row r="26" spans="1:10" ht="17">
      <c r="A26" s="3"/>
      <c r="B26" s="8" t="s">
        <v>62</v>
      </c>
      <c r="C26" s="8">
        <v>28126</v>
      </c>
      <c r="D26" s="9"/>
      <c r="E26" s="3"/>
      <c r="F26" s="8" t="s">
        <v>80</v>
      </c>
      <c r="G26" s="8">
        <v>-4125.8999999999996</v>
      </c>
      <c r="H26" s="9"/>
      <c r="I26" s="3"/>
      <c r="J26" s="1"/>
    </row>
    <row r="27" spans="1:10" ht="17">
      <c r="A27" s="3"/>
      <c r="B27" s="8" t="s">
        <v>63</v>
      </c>
      <c r="C27" s="8">
        <v>1280</v>
      </c>
      <c r="D27" s="9"/>
      <c r="E27" s="3"/>
      <c r="F27" s="8" t="s">
        <v>78</v>
      </c>
      <c r="G27" s="8">
        <v>-1357.5</v>
      </c>
      <c r="H27" s="9"/>
      <c r="I27" s="3"/>
      <c r="J27" s="1"/>
    </row>
    <row r="28" spans="1:10" ht="17">
      <c r="A28" s="3"/>
      <c r="B28" s="8" t="s">
        <v>15</v>
      </c>
      <c r="C28" s="8">
        <v>25900</v>
      </c>
      <c r="D28" s="9"/>
      <c r="E28" s="3"/>
      <c r="F28" s="8" t="s">
        <v>81</v>
      </c>
      <c r="G28" s="8">
        <v>-1250</v>
      </c>
      <c r="H28" s="9"/>
      <c r="I28" s="3"/>
      <c r="J28" s="1"/>
    </row>
    <row r="29" spans="1:10" ht="17">
      <c r="A29" s="3"/>
      <c r="B29" s="11" t="s">
        <v>16</v>
      </c>
      <c r="C29" s="12">
        <f>SUM(C25:C28)</f>
        <v>61506</v>
      </c>
      <c r="D29" s="9"/>
      <c r="E29" s="3"/>
      <c r="F29" s="16" t="s">
        <v>11</v>
      </c>
      <c r="G29" s="16">
        <f>SUM(G25:G28)</f>
        <v>-8053.4</v>
      </c>
      <c r="H29" s="9"/>
      <c r="I29" s="3"/>
      <c r="J29" s="1"/>
    </row>
    <row r="30" spans="1:10" ht="17">
      <c r="A30" s="3"/>
      <c r="B30" s="15" t="s">
        <v>17</v>
      </c>
      <c r="C30" s="16">
        <f>C29+C24</f>
        <v>3508.5199999999968</v>
      </c>
      <c r="D30" s="9"/>
      <c r="E30" s="3"/>
      <c r="F30" s="3"/>
      <c r="G30" s="3"/>
      <c r="H30" s="3"/>
      <c r="I30" s="3"/>
      <c r="J30" s="1"/>
    </row>
    <row r="31" spans="1:10" ht="17">
      <c r="A31" s="3"/>
      <c r="B31" s="3"/>
      <c r="C31" s="3"/>
      <c r="D31" s="3"/>
      <c r="E31" s="3"/>
      <c r="F31" s="3"/>
      <c r="G31" s="3"/>
      <c r="H31" s="3"/>
      <c r="I31" s="3"/>
      <c r="J31" s="1"/>
    </row>
    <row r="32" spans="1:10" ht="17">
      <c r="A32" s="3"/>
      <c r="B32" s="5" t="s">
        <v>25</v>
      </c>
      <c r="C32" s="6" t="s">
        <v>0</v>
      </c>
      <c r="D32" s="7" t="s">
        <v>1</v>
      </c>
      <c r="E32" s="3"/>
      <c r="F32" s="5" t="s">
        <v>28</v>
      </c>
      <c r="G32" s="6" t="s">
        <v>0</v>
      </c>
      <c r="H32" s="7" t="s">
        <v>1</v>
      </c>
      <c r="I32" s="3"/>
      <c r="J32" s="1"/>
    </row>
    <row r="33" spans="1:10" ht="17">
      <c r="A33" s="3"/>
      <c r="B33" s="8" t="s">
        <v>64</v>
      </c>
      <c r="C33" s="8">
        <v>-2407.8000000000002</v>
      </c>
      <c r="D33" s="9"/>
      <c r="E33" s="3"/>
      <c r="F33" s="8" t="s">
        <v>5</v>
      </c>
      <c r="G33" s="8">
        <v>-567</v>
      </c>
      <c r="H33" s="9"/>
      <c r="I33" s="3"/>
      <c r="J33" s="1"/>
    </row>
    <row r="34" spans="1:10" ht="17">
      <c r="A34" s="3"/>
      <c r="B34" s="8" t="s">
        <v>65</v>
      </c>
      <c r="C34" s="8">
        <v>-1810.6</v>
      </c>
      <c r="D34" s="9"/>
      <c r="E34" s="3"/>
      <c r="F34" s="8" t="s">
        <v>29</v>
      </c>
      <c r="G34" s="8">
        <v>-950.55</v>
      </c>
      <c r="H34" s="9"/>
      <c r="I34" s="3"/>
      <c r="J34" s="1"/>
    </row>
    <row r="35" spans="1:10" ht="17">
      <c r="A35" s="3"/>
      <c r="B35" s="11" t="s">
        <v>11</v>
      </c>
      <c r="C35" s="12">
        <f>SUM(C33:C34)</f>
        <v>-4218.3999999999996</v>
      </c>
      <c r="D35" s="9"/>
      <c r="E35" s="3"/>
      <c r="F35" s="8" t="s">
        <v>66</v>
      </c>
      <c r="G35" s="8">
        <v>-940</v>
      </c>
      <c r="H35" s="9"/>
      <c r="I35" s="3"/>
      <c r="J35" s="1"/>
    </row>
    <row r="36" spans="1:10" ht="17">
      <c r="A36" s="3"/>
      <c r="B36" s="18" t="s">
        <v>26</v>
      </c>
      <c r="C36" s="18">
        <v>4600</v>
      </c>
      <c r="D36" s="9"/>
      <c r="E36" s="3"/>
      <c r="F36" s="8" t="s">
        <v>83</v>
      </c>
      <c r="G36" s="8">
        <v>-5660.93</v>
      </c>
      <c r="H36" s="9"/>
      <c r="I36" s="3"/>
      <c r="J36" s="1"/>
    </row>
    <row r="37" spans="1:10" ht="17">
      <c r="A37" s="3"/>
      <c r="B37" s="8" t="s">
        <v>27</v>
      </c>
      <c r="C37" s="8">
        <v>-1060.4000000000001</v>
      </c>
      <c r="D37" s="9"/>
      <c r="E37" s="3"/>
      <c r="F37" s="8" t="s">
        <v>31</v>
      </c>
      <c r="G37" s="8">
        <v>-609</v>
      </c>
      <c r="H37" s="9"/>
      <c r="I37" s="3"/>
      <c r="J37" s="1"/>
    </row>
    <row r="38" spans="1:10" ht="17">
      <c r="A38" s="3"/>
      <c r="B38" s="11" t="s">
        <v>16</v>
      </c>
      <c r="C38" s="12">
        <f>SUM(C36:C37)</f>
        <v>3539.6</v>
      </c>
      <c r="D38" s="9"/>
      <c r="E38" s="3"/>
      <c r="F38" s="8" t="s">
        <v>33</v>
      </c>
      <c r="G38" s="8">
        <v>-655.26</v>
      </c>
      <c r="H38" s="9"/>
      <c r="I38" s="3"/>
      <c r="J38" s="1"/>
    </row>
    <row r="39" spans="1:10" ht="17">
      <c r="A39" s="3"/>
      <c r="B39" s="15" t="s">
        <v>17</v>
      </c>
      <c r="C39" s="16">
        <f>C38+C35</f>
        <v>-678.79999999999973</v>
      </c>
      <c r="D39" s="9"/>
      <c r="E39" s="3"/>
      <c r="F39" s="8" t="s">
        <v>34</v>
      </c>
      <c r="G39" s="8">
        <v>-1182</v>
      </c>
      <c r="H39" s="9"/>
      <c r="I39" s="3"/>
      <c r="J39" s="1"/>
    </row>
    <row r="40" spans="1:10" ht="17">
      <c r="A40" s="3"/>
      <c r="B40" s="3"/>
      <c r="C40" s="3"/>
      <c r="D40" s="3"/>
      <c r="E40" s="3"/>
      <c r="F40" s="8" t="s">
        <v>82</v>
      </c>
      <c r="G40" s="8">
        <v>-272.48</v>
      </c>
      <c r="H40" s="9"/>
      <c r="I40" s="3"/>
      <c r="J40" s="1"/>
    </row>
    <row r="41" spans="1:10" ht="17">
      <c r="A41" s="3"/>
      <c r="B41" s="3"/>
      <c r="C41" s="3"/>
      <c r="D41" s="3"/>
      <c r="E41" s="3"/>
      <c r="F41" s="8" t="s">
        <v>35</v>
      </c>
      <c r="G41" s="8">
        <v>-2608.6</v>
      </c>
      <c r="H41" s="33"/>
      <c r="I41" s="3"/>
      <c r="J41" s="1"/>
    </row>
    <row r="42" spans="1:10" ht="17">
      <c r="A42" s="3"/>
      <c r="B42" s="5" t="s">
        <v>30</v>
      </c>
      <c r="C42" s="6" t="s">
        <v>0</v>
      </c>
      <c r="D42" s="7" t="s">
        <v>1</v>
      </c>
      <c r="E42" s="3"/>
      <c r="F42" s="18" t="s">
        <v>68</v>
      </c>
      <c r="G42" s="18">
        <v>3200</v>
      </c>
      <c r="H42" s="9"/>
      <c r="I42" s="3"/>
      <c r="J42" s="1"/>
    </row>
    <row r="43" spans="1:10" ht="17">
      <c r="A43" s="3"/>
      <c r="B43" s="8" t="s">
        <v>32</v>
      </c>
      <c r="C43" s="8">
        <v>-872.44</v>
      </c>
      <c r="D43" s="9"/>
      <c r="E43" s="3"/>
      <c r="F43" s="18" t="s">
        <v>69</v>
      </c>
      <c r="G43" s="18">
        <v>1320</v>
      </c>
      <c r="H43" s="9" t="s">
        <v>70</v>
      </c>
      <c r="I43" s="3"/>
      <c r="J43" s="1"/>
    </row>
    <row r="44" spans="1:10" ht="17">
      <c r="A44" s="3"/>
      <c r="B44" s="8" t="s">
        <v>66</v>
      </c>
      <c r="C44" s="8">
        <v>-300</v>
      </c>
      <c r="D44" s="9"/>
      <c r="E44" s="3"/>
      <c r="F44" s="18" t="s">
        <v>36</v>
      </c>
      <c r="G44" s="18">
        <v>1000</v>
      </c>
      <c r="H44" s="9" t="s">
        <v>37</v>
      </c>
      <c r="I44" s="3"/>
      <c r="J44" s="1"/>
    </row>
    <row r="45" spans="1:10" ht="17">
      <c r="A45" s="3"/>
      <c r="B45" s="11" t="s">
        <v>11</v>
      </c>
      <c r="C45" s="12">
        <f>SUM(C43:C44)</f>
        <v>-1172.44</v>
      </c>
      <c r="D45" s="9"/>
      <c r="E45" s="3"/>
      <c r="F45" s="16" t="s">
        <v>11</v>
      </c>
      <c r="G45" s="16">
        <f>SUM(G33:G44)</f>
        <v>-7925.82</v>
      </c>
      <c r="H45" s="9"/>
      <c r="I45" s="3"/>
      <c r="J45" s="1"/>
    </row>
    <row r="46" spans="1:10" ht="17">
      <c r="A46" s="3"/>
      <c r="B46" s="18" t="s">
        <v>26</v>
      </c>
      <c r="C46" s="18">
        <v>930.41</v>
      </c>
      <c r="D46" s="9"/>
      <c r="E46" s="3"/>
      <c r="F46" s="3"/>
      <c r="G46" s="3"/>
      <c r="H46" s="3"/>
      <c r="I46" s="3"/>
      <c r="J46" s="1"/>
    </row>
    <row r="47" spans="1:10" ht="17">
      <c r="A47" s="3"/>
      <c r="B47" s="8" t="s">
        <v>27</v>
      </c>
      <c r="C47" s="8">
        <v>-25.95</v>
      </c>
      <c r="D47" s="9"/>
      <c r="E47" s="3"/>
      <c r="F47" s="3"/>
      <c r="G47" s="3"/>
      <c r="H47" s="3"/>
      <c r="I47" s="3"/>
      <c r="J47" s="1"/>
    </row>
    <row r="48" spans="1:10" ht="17">
      <c r="A48" s="3"/>
      <c r="B48" s="11" t="s">
        <v>38</v>
      </c>
      <c r="C48" s="12">
        <f>C46+C47</f>
        <v>904.45999999999992</v>
      </c>
      <c r="D48" s="17"/>
      <c r="E48" s="3"/>
      <c r="F48" s="5" t="s">
        <v>39</v>
      </c>
      <c r="G48" s="6" t="s">
        <v>0</v>
      </c>
      <c r="H48" s="7" t="s">
        <v>1</v>
      </c>
      <c r="I48" s="3"/>
      <c r="J48" s="1"/>
    </row>
    <row r="49" spans="1:10" ht="17">
      <c r="A49" s="3"/>
      <c r="B49" s="15" t="s">
        <v>17</v>
      </c>
      <c r="C49" s="16">
        <f>C48+C45</f>
        <v>-267.98000000000013</v>
      </c>
      <c r="D49" s="9"/>
      <c r="E49" s="3"/>
      <c r="F49" s="18" t="s">
        <v>40</v>
      </c>
      <c r="G49" s="18">
        <v>9375</v>
      </c>
      <c r="H49" s="18"/>
      <c r="I49" s="3"/>
      <c r="J49" s="1"/>
    </row>
    <row r="50" spans="1:10" ht="17">
      <c r="A50" s="3"/>
      <c r="B50" s="3"/>
      <c r="C50" s="3"/>
      <c r="D50" s="3"/>
      <c r="E50" s="3"/>
      <c r="F50" s="18" t="s">
        <v>43</v>
      </c>
      <c r="G50" s="18">
        <v>5136</v>
      </c>
      <c r="H50" s="18"/>
      <c r="I50" s="3"/>
      <c r="J50" s="1"/>
    </row>
    <row r="51" spans="1:10" ht="17">
      <c r="A51" s="3"/>
      <c r="B51" s="3"/>
      <c r="C51" s="3"/>
      <c r="D51" s="3"/>
      <c r="E51" s="3"/>
      <c r="F51" s="19" t="s">
        <v>48</v>
      </c>
      <c r="G51" s="19">
        <f>SUM(G49:G50)</f>
        <v>14511</v>
      </c>
      <c r="H51" s="18"/>
      <c r="I51" s="3"/>
      <c r="J51" s="1"/>
    </row>
    <row r="52" spans="1:10" ht="18" thickBot="1">
      <c r="A52" s="3"/>
      <c r="B52" s="5" t="s">
        <v>41</v>
      </c>
      <c r="C52" s="6" t="s">
        <v>0</v>
      </c>
      <c r="D52" s="7" t="s">
        <v>1</v>
      </c>
      <c r="E52" s="3"/>
      <c r="F52" s="3"/>
      <c r="G52" s="3"/>
      <c r="H52" s="3"/>
      <c r="I52" s="3"/>
      <c r="J52" s="1"/>
    </row>
    <row r="53" spans="1:10" ht="17">
      <c r="A53" s="3"/>
      <c r="B53" s="18" t="s">
        <v>67</v>
      </c>
      <c r="C53" s="18">
        <v>6000</v>
      </c>
      <c r="D53" s="18"/>
      <c r="E53" s="3"/>
      <c r="F53" s="22" t="s">
        <v>49</v>
      </c>
      <c r="G53" s="23">
        <f>G38+C43+C33</f>
        <v>-3935.5</v>
      </c>
      <c r="H53" s="3"/>
      <c r="I53" s="3"/>
      <c r="J53" s="1"/>
    </row>
    <row r="54" spans="1:10" ht="17">
      <c r="A54" s="3"/>
      <c r="B54" s="18" t="s">
        <v>42</v>
      </c>
      <c r="C54" s="18">
        <v>15000</v>
      </c>
      <c r="D54" s="18"/>
      <c r="E54" s="3"/>
      <c r="F54" s="24"/>
      <c r="G54" s="25"/>
      <c r="H54" s="3"/>
      <c r="I54" s="3"/>
      <c r="J54" s="1"/>
    </row>
    <row r="55" spans="1:10" ht="17">
      <c r="A55" s="3"/>
      <c r="B55" s="19" t="s">
        <v>44</v>
      </c>
      <c r="C55" s="19">
        <f>C53+C54</f>
        <v>21000</v>
      </c>
      <c r="D55" s="20"/>
      <c r="E55" s="3"/>
      <c r="F55" s="26" t="s">
        <v>50</v>
      </c>
      <c r="G55" s="36">
        <f>C14+C30+C39+C49+G22+G29+G45+G51+C55</f>
        <v>23860.819999999996</v>
      </c>
      <c r="H55" s="3"/>
      <c r="I55" s="3"/>
      <c r="J55" s="1"/>
    </row>
    <row r="56" spans="1:10" ht="17">
      <c r="A56" s="3"/>
      <c r="B56" s="19" t="s">
        <v>45</v>
      </c>
      <c r="C56" s="19">
        <f>C36+C46+C47+G44+C37+G42+G43</f>
        <v>9964.06</v>
      </c>
      <c r="D56" s="18" t="s">
        <v>46</v>
      </c>
      <c r="E56" s="3"/>
      <c r="F56" s="24"/>
      <c r="G56" s="25"/>
      <c r="H56" s="38"/>
      <c r="I56" s="38"/>
      <c r="J56" s="1"/>
    </row>
    <row r="57" spans="1:10" ht="17">
      <c r="A57" s="3"/>
      <c r="B57" s="21" t="s">
        <v>47</v>
      </c>
      <c r="C57" s="19">
        <f>SUM(C55:C56)</f>
        <v>30964.059999999998</v>
      </c>
      <c r="D57" s="18"/>
      <c r="E57" s="3"/>
      <c r="F57" s="27" t="s">
        <v>86</v>
      </c>
      <c r="G57" s="28"/>
      <c r="H57" s="39"/>
      <c r="I57" s="38"/>
      <c r="J57" s="1"/>
    </row>
    <row r="58" spans="1:10" ht="17">
      <c r="A58" s="3"/>
      <c r="B58" s="3"/>
      <c r="C58" s="3"/>
      <c r="D58" s="3"/>
      <c r="E58" s="3"/>
      <c r="F58" s="41" t="s">
        <v>88</v>
      </c>
      <c r="G58" s="42">
        <v>200</v>
      </c>
      <c r="H58" s="38"/>
      <c r="I58" s="38"/>
      <c r="J58" s="1"/>
    </row>
    <row r="59" spans="1:10" ht="17">
      <c r="A59" s="3"/>
      <c r="B59" s="3"/>
      <c r="C59" s="3"/>
      <c r="D59" s="3"/>
      <c r="E59" s="3"/>
      <c r="F59" s="41" t="s">
        <v>87</v>
      </c>
      <c r="G59" s="42">
        <v>-245</v>
      </c>
      <c r="H59" s="40"/>
      <c r="I59" s="38"/>
      <c r="J59" s="1"/>
    </row>
    <row r="60" spans="1:10" ht="17">
      <c r="A60" s="3"/>
      <c r="B60" s="3"/>
      <c r="C60" s="3"/>
      <c r="D60" s="3"/>
      <c r="E60" s="3"/>
      <c r="F60" s="29" t="s">
        <v>84</v>
      </c>
      <c r="G60" s="30">
        <v>990</v>
      </c>
      <c r="H60" s="38"/>
      <c r="I60" s="38"/>
      <c r="J60" s="1"/>
    </row>
    <row r="61" spans="1:10" ht="18" thickBot="1">
      <c r="A61" s="3"/>
      <c r="B61" s="3"/>
      <c r="C61" s="3"/>
      <c r="D61" s="3"/>
      <c r="E61" s="3"/>
      <c r="F61" s="31" t="s">
        <v>51</v>
      </c>
      <c r="G61" s="37">
        <f>G55+G60+G59+G58</f>
        <v>24805.819999999996</v>
      </c>
      <c r="H61" s="1"/>
      <c r="I61" s="3"/>
      <c r="J61" s="1"/>
    </row>
    <row r="62" spans="1:10" ht="17">
      <c r="A62" s="3"/>
      <c r="B62" s="3"/>
      <c r="C62" s="3"/>
      <c r="D62" s="3"/>
      <c r="E62" s="3"/>
      <c r="F62" s="3"/>
      <c r="G62" s="3"/>
      <c r="H62" s="1"/>
      <c r="I62" s="3"/>
      <c r="J62" s="1"/>
    </row>
    <row r="63" spans="1:10" ht="17">
      <c r="A63" s="3"/>
      <c r="B63" s="3"/>
      <c r="C63" s="3"/>
      <c r="D63" s="3"/>
      <c r="E63" s="3"/>
      <c r="F63" s="1"/>
      <c r="G63" s="1"/>
      <c r="I63" s="3"/>
      <c r="J63" s="1"/>
    </row>
    <row r="64" spans="1:10" ht="17">
      <c r="A64" s="3"/>
      <c r="B64" s="3"/>
      <c r="C64" s="3"/>
      <c r="D64" s="3"/>
      <c r="E64" s="3"/>
      <c r="F64" s="1"/>
      <c r="G64" s="1"/>
      <c r="I64" s="3"/>
      <c r="J64" s="1"/>
    </row>
    <row r="65" spans="1:10" ht="17">
      <c r="A65" s="3"/>
      <c r="B65" s="3"/>
      <c r="C65" s="3"/>
      <c r="D65" s="3"/>
      <c r="E65" s="3"/>
      <c r="I65" s="3"/>
      <c r="J65" s="1"/>
    </row>
    <row r="66" spans="1:10" ht="17">
      <c r="A66" s="3"/>
      <c r="B66" s="3"/>
      <c r="C66" s="3"/>
      <c r="D66" s="3"/>
      <c r="E66" s="3"/>
      <c r="I66" s="3"/>
      <c r="J66" s="1"/>
    </row>
    <row r="67" spans="1:10" ht="17">
      <c r="A67" s="3"/>
      <c r="B67" s="3"/>
      <c r="C67" s="3"/>
      <c r="D67" s="3"/>
      <c r="E67" s="3"/>
      <c r="I67" s="3"/>
      <c r="J67" s="1"/>
    </row>
    <row r="68" spans="1:10" ht="17">
      <c r="A68" s="3"/>
      <c r="B68" s="1"/>
      <c r="C68" s="1"/>
      <c r="D68" s="1"/>
      <c r="E68" s="3"/>
      <c r="I68" s="3"/>
      <c r="J68" s="1"/>
    </row>
    <row r="69" spans="1:10" ht="17">
      <c r="A69" s="3"/>
      <c r="B69" s="1"/>
      <c r="C69" s="1"/>
      <c r="D69" s="1"/>
      <c r="E69" s="3"/>
      <c r="I69" s="3"/>
      <c r="J69" s="1"/>
    </row>
    <row r="70" spans="1:10" ht="17">
      <c r="A70" s="3"/>
      <c r="E70" s="3"/>
      <c r="I70" s="3"/>
      <c r="J70" s="1"/>
    </row>
    <row r="71" spans="1:10" ht="17">
      <c r="A71" s="3"/>
      <c r="E71" s="3"/>
      <c r="I71" s="3"/>
      <c r="J71" s="1"/>
    </row>
    <row r="72" spans="1:10" ht="17">
      <c r="A72" s="3"/>
      <c r="E72" s="3"/>
      <c r="I72" s="3"/>
      <c r="J72" s="1"/>
    </row>
    <row r="73" spans="1:10">
      <c r="A73" s="1"/>
      <c r="E73" s="1"/>
      <c r="I73" s="1"/>
      <c r="J73" s="1"/>
    </row>
    <row r="74" spans="1:10">
      <c r="A74" s="1"/>
      <c r="E74" s="1"/>
      <c r="I74" s="1"/>
      <c r="J74" s="1"/>
    </row>
  </sheetData>
  <mergeCells count="1">
    <mergeCell ref="C2:G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Samuelsson</dc:creator>
  <cp:lastModifiedBy>Rebecca Samuelsson</cp:lastModifiedBy>
  <dcterms:created xsi:type="dcterms:W3CDTF">2018-05-29T13:02:10Z</dcterms:created>
  <dcterms:modified xsi:type="dcterms:W3CDTF">2018-05-31T09:00:23Z</dcterms:modified>
</cp:coreProperties>
</file>